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20" activeTab="1"/>
  </bookViews>
  <sheets>
    <sheet name="GV" sheetId="1" r:id="rId1"/>
    <sheet name="mon thi" sheetId="2" r:id="rId2"/>
  </sheets>
  <definedNames>
    <definedName name="_xlnm.Print_Titles" localSheetId="1">'mon thi'!$A:$A,'mon thi'!$3:$3</definedName>
  </definedNames>
  <calcPr fullCalcOnLoad="1"/>
</workbook>
</file>

<file path=xl/sharedStrings.xml><?xml version="1.0" encoding="utf-8"?>
<sst xmlns="http://schemas.openxmlformats.org/spreadsheetml/2006/main" count="445" uniqueCount="219">
  <si>
    <t>Dung</t>
  </si>
  <si>
    <t>Đức</t>
  </si>
  <si>
    <t>H.Dũng</t>
  </si>
  <si>
    <t>Hiến</t>
  </si>
  <si>
    <t>Hòa</t>
  </si>
  <si>
    <t>T.Linh</t>
  </si>
  <si>
    <t>Đ.Quý</t>
  </si>
  <si>
    <t>K.Trang</t>
  </si>
  <si>
    <t>Ninh</t>
  </si>
  <si>
    <t>Tính</t>
  </si>
  <si>
    <t>M.Tân</t>
  </si>
  <si>
    <t>Huệ</t>
  </si>
  <si>
    <t>H.Thuận</t>
  </si>
  <si>
    <t>Châu</t>
  </si>
  <si>
    <t>N.Cường</t>
  </si>
  <si>
    <t>T.Hải</t>
  </si>
  <si>
    <t>V.Hải</t>
  </si>
  <si>
    <t>Q.Hùng</t>
  </si>
  <si>
    <t>N.Tân</t>
  </si>
  <si>
    <t>Thục</t>
  </si>
  <si>
    <t>V.Sơn</t>
  </si>
  <si>
    <t>Sinh</t>
  </si>
  <si>
    <t>H.Trân</t>
  </si>
  <si>
    <t>M.Trang</t>
  </si>
  <si>
    <t>Vinh</t>
  </si>
  <si>
    <t>Đ.Vinh</t>
  </si>
  <si>
    <t>D.Tiến</t>
  </si>
  <si>
    <t>T.Công</t>
  </si>
  <si>
    <t>T.Dũng</t>
  </si>
  <si>
    <t>Trà</t>
  </si>
  <si>
    <t>Danh</t>
  </si>
  <si>
    <t>T.Danh</t>
  </si>
  <si>
    <t>Thư</t>
  </si>
  <si>
    <t>H.Vinh</t>
  </si>
  <si>
    <t>Đ.Thành</t>
  </si>
  <si>
    <t>Quân</t>
  </si>
  <si>
    <t>Huy</t>
  </si>
  <si>
    <t>K.Cường</t>
  </si>
  <si>
    <t>Thường</t>
  </si>
  <si>
    <t>T.Hùng</t>
  </si>
  <si>
    <t>Bích</t>
  </si>
  <si>
    <t>V.Cường</t>
  </si>
  <si>
    <t>Dân</t>
  </si>
  <si>
    <t>Nguyên</t>
  </si>
  <si>
    <t>Sâm</t>
  </si>
  <si>
    <t>Q.Thuận</t>
  </si>
  <si>
    <t>Trinh</t>
  </si>
  <si>
    <t>T.Tâm</t>
  </si>
  <si>
    <t>Cương</t>
  </si>
  <si>
    <t>B.Hồng</t>
  </si>
  <si>
    <t>Nhân</t>
  </si>
  <si>
    <t>Thu</t>
  </si>
  <si>
    <t>Vy</t>
  </si>
  <si>
    <t>T.Hương</t>
  </si>
  <si>
    <t>H.Nguyên</t>
  </si>
  <si>
    <t>Khang</t>
  </si>
  <si>
    <t>Cần</t>
  </si>
  <si>
    <t>Loan</t>
  </si>
  <si>
    <t>Đ.Tâm</t>
  </si>
  <si>
    <t>Hiếu</t>
  </si>
  <si>
    <t>N.Thảo</t>
  </si>
  <si>
    <t>M.Ly</t>
  </si>
  <si>
    <t>V.Học</t>
  </si>
  <si>
    <t>T.Tuấn</t>
  </si>
  <si>
    <t>Xuân</t>
  </si>
  <si>
    <t>Hiệp</t>
  </si>
  <si>
    <t>Dương</t>
  </si>
  <si>
    <t>Lâm</t>
  </si>
  <si>
    <t>Minh</t>
  </si>
  <si>
    <t>Vỹ</t>
  </si>
  <si>
    <t>Bình</t>
  </si>
  <si>
    <t>Bôn</t>
  </si>
  <si>
    <t>M.Cường</t>
  </si>
  <si>
    <t>Gia</t>
  </si>
  <si>
    <t>Lắm</t>
  </si>
  <si>
    <t>Nhã</t>
  </si>
  <si>
    <t>Quốc</t>
  </si>
  <si>
    <t>Sáu</t>
  </si>
  <si>
    <t>Tý</t>
  </si>
  <si>
    <t>Đạo</t>
  </si>
  <si>
    <t>N.Dũng</t>
  </si>
  <si>
    <t>Tùng</t>
  </si>
  <si>
    <t>Mến</t>
  </si>
  <si>
    <t>M.Tâm</t>
  </si>
  <si>
    <t>Kiều</t>
  </si>
  <si>
    <t>T.Tiến</t>
  </si>
  <si>
    <t>Chế</t>
  </si>
  <si>
    <t>Hằng</t>
  </si>
  <si>
    <t>Lê</t>
  </si>
  <si>
    <t>T.Sơn</t>
  </si>
  <si>
    <t>Thủy</t>
  </si>
  <si>
    <t>N.Tuân</t>
  </si>
  <si>
    <t>Tín</t>
  </si>
  <si>
    <t>Đ.Hồng</t>
  </si>
  <si>
    <t>Cúc</t>
  </si>
  <si>
    <t>P.Anh</t>
  </si>
  <si>
    <t>H.Giang</t>
  </si>
  <si>
    <t>K.Tín</t>
  </si>
  <si>
    <t>A.Sơn</t>
  </si>
  <si>
    <t>N.Tú</t>
  </si>
  <si>
    <t>Nh.Tân</t>
  </si>
  <si>
    <t>Th.Hồng</t>
  </si>
  <si>
    <t>V.Nam</t>
  </si>
  <si>
    <t>Th.Thân</t>
  </si>
  <si>
    <t>C.Đức</t>
  </si>
  <si>
    <t>K.Oanh</t>
  </si>
  <si>
    <t>V.Thái</t>
  </si>
  <si>
    <t>Thức</t>
  </si>
  <si>
    <t>L.Hương</t>
  </si>
  <si>
    <t>Bình(SV)</t>
  </si>
  <si>
    <t>Bôn(SV)</t>
  </si>
  <si>
    <t>Hoa</t>
  </si>
  <si>
    <t>Như (A)</t>
  </si>
  <si>
    <t>A.Nương</t>
  </si>
  <si>
    <t>T.Quốc</t>
  </si>
  <si>
    <t>Phương</t>
  </si>
  <si>
    <t>K.Vân</t>
  </si>
  <si>
    <t>Th.Loan</t>
  </si>
  <si>
    <t>ĐANG DẠY TẠI TRƯỜNG</t>
  </si>
  <si>
    <t>DANH SÁCH CÁN BỘ COI THI - GIÁM SÁT</t>
  </si>
  <si>
    <t>H.Lâm</t>
  </si>
  <si>
    <t>K.XD</t>
  </si>
  <si>
    <t>K.KT</t>
  </si>
  <si>
    <t>Duy</t>
  </si>
  <si>
    <t>Sang</t>
  </si>
  <si>
    <t>M.Trí</t>
  </si>
  <si>
    <t>B.Lợi</t>
  </si>
  <si>
    <t>B.Toàn</t>
  </si>
  <si>
    <t>P.Thảo</t>
  </si>
  <si>
    <t>Thiểm</t>
  </si>
  <si>
    <t>Th.Dương</t>
  </si>
  <si>
    <t>ThảoHT</t>
  </si>
  <si>
    <t>Tám</t>
  </si>
  <si>
    <t>K.HTĐT</t>
  </si>
  <si>
    <t>Th.Hiền</t>
  </si>
  <si>
    <t>K.KTR</t>
  </si>
  <si>
    <t>Tr.Thái</t>
  </si>
  <si>
    <t>K.DNG</t>
  </si>
  <si>
    <t>V.Đông</t>
  </si>
  <si>
    <t>N.Hiếu</t>
  </si>
  <si>
    <t>K.CB</t>
  </si>
  <si>
    <t>K.LL-CTR</t>
  </si>
  <si>
    <t>Th.Phượng</t>
  </si>
  <si>
    <t>Tr.My</t>
  </si>
  <si>
    <t>TT-NNTH</t>
  </si>
  <si>
    <t>CÁN BỘ</t>
  </si>
  <si>
    <t>Tân</t>
  </si>
  <si>
    <t>Thành</t>
  </si>
  <si>
    <t>Lương</t>
  </si>
  <si>
    <t>Văn</t>
  </si>
  <si>
    <t>Trạm</t>
  </si>
  <si>
    <t>Trí</t>
  </si>
  <si>
    <t>K.Hồng</t>
  </si>
  <si>
    <t>Toàn</t>
  </si>
  <si>
    <t>Khính</t>
  </si>
  <si>
    <t>Tường</t>
  </si>
  <si>
    <t>K.Thành</t>
  </si>
  <si>
    <t>Hường</t>
  </si>
  <si>
    <t>Phúc</t>
  </si>
  <si>
    <t>Q.Hương</t>
  </si>
  <si>
    <t>Hoài</t>
  </si>
  <si>
    <t>Mới</t>
  </si>
  <si>
    <t>Thoa</t>
  </si>
  <si>
    <t>Khôi</t>
  </si>
  <si>
    <t>CÔNG TÁC - NGHỈ PHÉP</t>
  </si>
  <si>
    <t>NGÀY THI</t>
  </si>
  <si>
    <t>MÔN THI</t>
  </si>
  <si>
    <t>COI THI</t>
  </si>
  <si>
    <t>KT. HIỆU TRƯỞNG
PHÓ HIỆU TRƯỞNG</t>
  </si>
  <si>
    <t>TS. Nguyễn Văn Cường</t>
  </si>
  <si>
    <t>Ths. Nguyễn Văn Thành</t>
  </si>
  <si>
    <t>LỚP</t>
  </si>
  <si>
    <t>C09CN</t>
  </si>
  <si>
    <t>C09CĐ</t>
  </si>
  <si>
    <t>CO9HT</t>
  </si>
  <si>
    <t>C09KX</t>
  </si>
  <si>
    <t>THỜI GIAN</t>
  </si>
  <si>
    <t>C09KT</t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</si>
  <si>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28/6/12</t>
    </r>
  </si>
  <si>
    <t>T10TK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</si>
  <si>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06/7/12</t>
    </r>
  </si>
  <si>
    <t>T10X</t>
  </si>
  <si>
    <t>T10KT</t>
  </si>
  <si>
    <t>T10CN</t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</si>
  <si>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06/7/12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</si>
  <si>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14/7/12</t>
    </r>
  </si>
  <si>
    <r>
      <t>13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30, 17/7/12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</si>
  <si>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23/7/12</t>
    </r>
  </si>
  <si>
    <t>NGƯỜI LẬP</t>
  </si>
  <si>
    <t>TRƯỞNG PHÒNG
 QUẢN LÝ ĐÀO TẠO</t>
  </si>
  <si>
    <t>Ths. Nguyễn Hữu Toàn</t>
  </si>
  <si>
    <t>P.THI</t>
  </si>
  <si>
    <t>SL</t>
  </si>
  <si>
    <t>150 '</t>
  </si>
  <si>
    <t>180 '</t>
  </si>
  <si>
    <t>240 '</t>
  </si>
  <si>
    <t>G.SÁT</t>
  </si>
  <si>
    <t>Thiết kế kiến trúc</t>
  </si>
  <si>
    <t>Chính trị</t>
  </si>
  <si>
    <t>Thủy khí động học, Hóa VS</t>
  </si>
  <si>
    <t>Sức bền vật liệu, Cơ KC</t>
  </si>
  <si>
    <t>Thủy lực, Thủy văn ĐT, T.địa</t>
  </si>
  <si>
    <t>Kinh tế XD, PTDADT</t>
  </si>
  <si>
    <t>Tài chính DN 1,2</t>
  </si>
  <si>
    <t>Sức bền vật liệu, KCXD</t>
  </si>
  <si>
    <t>Nguyên lý KT, KTDN 1,2</t>
  </si>
  <si>
    <t>Cấp nước và Thoát nước</t>
  </si>
  <si>
    <t>MLCN, MLTN, Cấp thoát nước</t>
  </si>
  <si>
    <t>XD cầu, XD đường</t>
  </si>
  <si>
    <t>TK đường, Chuẩn bị KTKĐXD</t>
  </si>
  <si>
    <t>Tổ chức thi công, Dự toán</t>
  </si>
  <si>
    <t>Kế toán T.chính, Kế toán Q.trị</t>
  </si>
  <si>
    <t>Thực hành Kế toán DN 1,2</t>
  </si>
  <si>
    <t>DANH SÁCH CÁN BỘ COI THI TỐT NGHIỆP TRONG HÈ</t>
  </si>
  <si>
    <t>Thái</t>
  </si>
  <si>
    <r>
      <t>Phú Yên, ngày 18 tháng 6 năm 2012</t>
    </r>
    <r>
      <rPr>
        <sz val="10"/>
        <rFont val="Times New Roman"/>
        <family val="1"/>
      </rPr>
      <t xml:space="preserve"> </t>
    </r>
  </si>
  <si>
    <t>Như(A)</t>
  </si>
  <si>
    <t>Kỹ thuật thi công và TCTC</t>
  </si>
  <si>
    <t>(TỪ NGÀY 28/6/2012 ĐẾN NGÀY 23/7/2012)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</si>
</sst>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B2d\-mmm"/>
    <numFmt numFmtId="167" formatCode="B2mmm\-yy"/>
    <numFmt numFmtId="168" formatCode="[$-409]dddd\,\ mmmm\ dd\,\ yyyy"/>
    <numFmt numFmtId="169" formatCode="[$-409]h:mm:ss\ AM/PM"/>
  </numFmts>
  <fonts count="50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8"/>
      <name val="Arial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0"/>
      <color indexed="6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I22" sqref="I22"/>
    </sheetView>
  </sheetViews>
  <sheetFormatPr defaultColWidth="8.140625" defaultRowHeight="12.75"/>
  <cols>
    <col min="1" max="12" width="7.8515625" style="29" customWidth="1"/>
    <col min="13" max="16384" width="8.140625" style="29" customWidth="1"/>
  </cols>
  <sheetData>
    <row r="1" spans="1:10" ht="12.75">
      <c r="A1" s="27" t="s">
        <v>119</v>
      </c>
      <c r="B1" s="28"/>
      <c r="C1" s="28"/>
      <c r="D1" s="28"/>
      <c r="E1" s="28"/>
      <c r="F1" s="28"/>
      <c r="G1" s="28"/>
      <c r="H1" s="28"/>
      <c r="I1" s="28"/>
      <c r="J1" s="27"/>
    </row>
    <row r="2" spans="1:10" ht="12.75">
      <c r="A2" s="26" t="s">
        <v>121</v>
      </c>
      <c r="B2" s="30" t="s">
        <v>122</v>
      </c>
      <c r="C2" s="30" t="s">
        <v>133</v>
      </c>
      <c r="D2" s="30" t="s">
        <v>135</v>
      </c>
      <c r="E2" s="30" t="s">
        <v>137</v>
      </c>
      <c r="F2" s="30" t="s">
        <v>140</v>
      </c>
      <c r="G2" s="30" t="s">
        <v>141</v>
      </c>
      <c r="H2" s="30" t="s">
        <v>144</v>
      </c>
      <c r="I2" s="30"/>
      <c r="J2" s="26" t="s">
        <v>145</v>
      </c>
    </row>
    <row r="3" spans="1:12" ht="12.75">
      <c r="A3" s="31" t="s">
        <v>118</v>
      </c>
      <c r="B3" s="31"/>
      <c r="C3" s="31"/>
      <c r="D3" s="31"/>
      <c r="E3" s="31"/>
      <c r="F3" s="31"/>
      <c r="G3" s="31"/>
      <c r="H3" s="31"/>
      <c r="I3" s="31"/>
      <c r="J3" s="31"/>
      <c r="K3" s="22"/>
      <c r="L3" s="22"/>
    </row>
    <row r="4" spans="1:13" ht="13.5">
      <c r="A4" s="22"/>
      <c r="I4" s="21"/>
      <c r="J4" s="21" t="s">
        <v>148</v>
      </c>
      <c r="K4" s="21" t="s">
        <v>151</v>
      </c>
      <c r="L4" s="21" t="s">
        <v>147</v>
      </c>
      <c r="M4" s="32" t="s">
        <v>81</v>
      </c>
    </row>
    <row r="5" spans="1:13" ht="13.5">
      <c r="A5" s="21" t="s">
        <v>14</v>
      </c>
      <c r="B5" s="21" t="s">
        <v>48</v>
      </c>
      <c r="C5" s="21" t="s">
        <v>34</v>
      </c>
      <c r="D5" s="22"/>
      <c r="E5" s="21"/>
      <c r="F5" s="21" t="s">
        <v>65</v>
      </c>
      <c r="G5" s="21" t="s">
        <v>79</v>
      </c>
      <c r="H5" s="22"/>
      <c r="I5" s="22"/>
      <c r="J5" s="21" t="s">
        <v>12</v>
      </c>
      <c r="K5" s="21" t="s">
        <v>123</v>
      </c>
      <c r="L5" s="21" t="s">
        <v>150</v>
      </c>
      <c r="M5" s="32" t="s">
        <v>146</v>
      </c>
    </row>
    <row r="6" spans="1:13" ht="13.5">
      <c r="A6" s="22"/>
      <c r="B6" s="21" t="s">
        <v>47</v>
      </c>
      <c r="D6" s="22"/>
      <c r="E6" s="21"/>
      <c r="F6" s="22"/>
      <c r="G6" s="22"/>
      <c r="H6" s="22"/>
      <c r="I6" s="22"/>
      <c r="J6" s="21" t="s">
        <v>149</v>
      </c>
      <c r="K6" s="21" t="s">
        <v>55</v>
      </c>
      <c r="L6" s="22"/>
      <c r="M6" s="21" t="s">
        <v>163</v>
      </c>
    </row>
    <row r="7" spans="1:12" ht="13.5">
      <c r="A7" s="21"/>
      <c r="B7" s="22"/>
      <c r="C7" s="22"/>
      <c r="D7" s="21"/>
      <c r="E7" s="21"/>
      <c r="F7" s="21"/>
      <c r="G7" s="21"/>
      <c r="H7" s="21"/>
      <c r="I7" s="21"/>
      <c r="J7" s="21"/>
      <c r="K7" s="22"/>
      <c r="L7" s="22"/>
    </row>
    <row r="8" spans="1:12" ht="13.5">
      <c r="A8" s="21" t="s">
        <v>15</v>
      </c>
      <c r="B8" s="21" t="s">
        <v>50</v>
      </c>
      <c r="C8" s="21" t="s">
        <v>132</v>
      </c>
      <c r="D8" s="21" t="s">
        <v>6</v>
      </c>
      <c r="E8" s="21" t="s">
        <v>136</v>
      </c>
      <c r="F8" s="21" t="s">
        <v>67</v>
      </c>
      <c r="G8" s="21" t="s">
        <v>84</v>
      </c>
      <c r="H8" s="21" t="s">
        <v>94</v>
      </c>
      <c r="I8" s="21"/>
      <c r="J8" s="21" t="s">
        <v>152</v>
      </c>
      <c r="K8" s="21" t="s">
        <v>109</v>
      </c>
      <c r="L8" s="21" t="s">
        <v>142</v>
      </c>
    </row>
    <row r="9" spans="1:12" ht="13.5">
      <c r="A9" s="21" t="s">
        <v>16</v>
      </c>
      <c r="B9" s="21" t="s">
        <v>58</v>
      </c>
      <c r="C9" s="21" t="s">
        <v>98</v>
      </c>
      <c r="D9" s="21" t="s">
        <v>8</v>
      </c>
      <c r="E9" s="21" t="s">
        <v>77</v>
      </c>
      <c r="F9" s="21" t="s">
        <v>100</v>
      </c>
      <c r="G9" s="21" t="s">
        <v>83</v>
      </c>
      <c r="H9" s="21" t="s">
        <v>87</v>
      </c>
      <c r="I9" s="21"/>
      <c r="J9" s="21" t="s">
        <v>153</v>
      </c>
      <c r="K9" s="21" t="s">
        <v>110</v>
      </c>
      <c r="L9" s="21" t="s">
        <v>19</v>
      </c>
    </row>
    <row r="10" spans="1:12" ht="13.5">
      <c r="A10" s="21" t="s">
        <v>104</v>
      </c>
      <c r="B10" s="21" t="s">
        <v>60</v>
      </c>
      <c r="C10" s="21" t="s">
        <v>35</v>
      </c>
      <c r="D10" s="21" t="s">
        <v>10</v>
      </c>
      <c r="E10" s="21" t="s">
        <v>74</v>
      </c>
      <c r="F10" s="21" t="s">
        <v>101</v>
      </c>
      <c r="G10" s="21" t="s">
        <v>80</v>
      </c>
      <c r="H10" s="21" t="s">
        <v>88</v>
      </c>
      <c r="I10" s="21"/>
      <c r="J10" s="21" t="s">
        <v>154</v>
      </c>
      <c r="K10" s="21" t="s">
        <v>114</v>
      </c>
      <c r="L10" s="21" t="s">
        <v>108</v>
      </c>
    </row>
    <row r="11" spans="1:12" ht="13.5">
      <c r="A11" s="21" t="s">
        <v>18</v>
      </c>
      <c r="B11" s="21" t="s">
        <v>61</v>
      </c>
      <c r="C11" s="21" t="s">
        <v>37</v>
      </c>
      <c r="D11" s="21" t="s">
        <v>9</v>
      </c>
      <c r="E11" s="21" t="s">
        <v>76</v>
      </c>
      <c r="F11" s="21" t="s">
        <v>103</v>
      </c>
      <c r="G11" s="21" t="s">
        <v>82</v>
      </c>
      <c r="H11" s="21" t="s">
        <v>143</v>
      </c>
      <c r="I11" s="21"/>
      <c r="J11" s="21" t="s">
        <v>155</v>
      </c>
      <c r="K11" s="21" t="s">
        <v>93</v>
      </c>
      <c r="L11" s="21" t="s">
        <v>159</v>
      </c>
    </row>
    <row r="12" spans="1:12" ht="13.5">
      <c r="A12" s="21" t="s">
        <v>20</v>
      </c>
      <c r="B12" s="21" t="s">
        <v>57</v>
      </c>
      <c r="C12" s="21" t="s">
        <v>106</v>
      </c>
      <c r="D12" s="21" t="s">
        <v>7</v>
      </c>
      <c r="E12" s="21" t="s">
        <v>72</v>
      </c>
      <c r="F12" s="21" t="s">
        <v>117</v>
      </c>
      <c r="G12" s="21" t="s">
        <v>85</v>
      </c>
      <c r="H12" s="21" t="s">
        <v>89</v>
      </c>
      <c r="I12" s="21"/>
      <c r="J12" s="21" t="s">
        <v>115</v>
      </c>
      <c r="K12" s="21" t="s">
        <v>107</v>
      </c>
      <c r="L12" s="21" t="s">
        <v>161</v>
      </c>
    </row>
    <row r="13" spans="1:12" ht="13.5">
      <c r="A13" s="21" t="s">
        <v>21</v>
      </c>
      <c r="B13" s="21" t="s">
        <v>128</v>
      </c>
      <c r="C13" s="21" t="s">
        <v>44</v>
      </c>
      <c r="D13" s="21" t="s">
        <v>2</v>
      </c>
      <c r="E13" s="21" t="s">
        <v>70</v>
      </c>
      <c r="F13" s="21" t="s">
        <v>62</v>
      </c>
      <c r="G13" s="21"/>
      <c r="H13" s="21" t="s">
        <v>92</v>
      </c>
      <c r="I13" s="21"/>
      <c r="J13" s="21" t="s">
        <v>111</v>
      </c>
      <c r="K13" s="21" t="s">
        <v>75</v>
      </c>
      <c r="L13" s="21" t="s">
        <v>162</v>
      </c>
    </row>
    <row r="14" spans="1:12" ht="13.5">
      <c r="A14" s="21" t="s">
        <v>22</v>
      </c>
      <c r="B14" s="21" t="s">
        <v>24</v>
      </c>
      <c r="C14" s="21" t="s">
        <v>45</v>
      </c>
      <c r="D14" s="21" t="s">
        <v>113</v>
      </c>
      <c r="F14" s="21" t="s">
        <v>63</v>
      </c>
      <c r="G14" s="21"/>
      <c r="I14" s="21"/>
      <c r="J14" s="21" t="s">
        <v>116</v>
      </c>
      <c r="K14" s="21" t="s">
        <v>41</v>
      </c>
      <c r="L14" s="21" t="s">
        <v>157</v>
      </c>
    </row>
    <row r="15" spans="1:12" ht="13.5">
      <c r="A15" s="21" t="s">
        <v>25</v>
      </c>
      <c r="B15" s="21" t="s">
        <v>129</v>
      </c>
      <c r="C15" s="21" t="s">
        <v>46</v>
      </c>
      <c r="D15" s="21" t="s">
        <v>99</v>
      </c>
      <c r="E15" s="22"/>
      <c r="F15" s="21" t="s">
        <v>68</v>
      </c>
      <c r="G15" s="22"/>
      <c r="I15" s="21"/>
      <c r="J15" s="21" t="s">
        <v>160</v>
      </c>
      <c r="K15" s="21" t="s">
        <v>131</v>
      </c>
      <c r="L15" s="21" t="s">
        <v>158</v>
      </c>
    </row>
    <row r="16" spans="1:12" ht="13.5">
      <c r="A16" s="21" t="s">
        <v>31</v>
      </c>
      <c r="B16" s="21" t="s">
        <v>130</v>
      </c>
      <c r="C16" s="21" t="s">
        <v>43</v>
      </c>
      <c r="E16" s="22"/>
      <c r="F16" s="21" t="s">
        <v>64</v>
      </c>
      <c r="G16" s="22"/>
      <c r="H16" s="22"/>
      <c r="I16" s="21"/>
      <c r="J16" s="22"/>
      <c r="K16" s="21" t="s">
        <v>53</v>
      </c>
      <c r="L16" s="22"/>
    </row>
    <row r="17" spans="1:12" ht="13.5">
      <c r="A17" s="21" t="s">
        <v>33</v>
      </c>
      <c r="B17" s="21" t="s">
        <v>49</v>
      </c>
      <c r="C17" s="22"/>
      <c r="D17" s="22"/>
      <c r="E17" s="21"/>
      <c r="F17" s="21" t="s">
        <v>138</v>
      </c>
      <c r="G17" s="22"/>
      <c r="H17" s="22"/>
      <c r="I17" s="21"/>
      <c r="J17" s="22"/>
      <c r="K17" s="21"/>
      <c r="L17" s="22"/>
    </row>
    <row r="18" spans="1:12" ht="13.5">
      <c r="A18" s="21" t="s">
        <v>27</v>
      </c>
      <c r="C18" s="22"/>
      <c r="D18" s="22"/>
      <c r="E18" s="22"/>
      <c r="F18" s="21" t="s">
        <v>139</v>
      </c>
      <c r="G18" s="22"/>
      <c r="H18" s="22"/>
      <c r="I18" s="21"/>
      <c r="J18" s="21"/>
      <c r="K18" s="21"/>
      <c r="L18" s="22"/>
    </row>
    <row r="19" spans="1:12" ht="13.5">
      <c r="A19" s="21" t="s">
        <v>96</v>
      </c>
      <c r="C19" s="22"/>
      <c r="D19" s="22"/>
      <c r="E19" s="22"/>
      <c r="G19" s="22"/>
      <c r="H19" s="22"/>
      <c r="I19" s="22"/>
      <c r="J19" s="21"/>
      <c r="K19" s="21"/>
      <c r="L19" s="22"/>
    </row>
    <row r="20" spans="1:12" ht="13.5">
      <c r="A20" s="21" t="s">
        <v>97</v>
      </c>
      <c r="B20" s="21"/>
      <c r="C20" s="22"/>
      <c r="D20" s="22"/>
      <c r="E20" s="22"/>
      <c r="F20" s="22"/>
      <c r="G20" s="22"/>
      <c r="H20" s="22"/>
      <c r="I20" s="22"/>
      <c r="J20" s="21"/>
      <c r="K20" s="21"/>
      <c r="L20" s="22"/>
    </row>
    <row r="21" spans="1:12" ht="13.5">
      <c r="A21" s="21" t="s">
        <v>105</v>
      </c>
      <c r="C21" s="22"/>
      <c r="D21" s="21"/>
      <c r="E21" s="22"/>
      <c r="F21" s="22"/>
      <c r="G21" s="22"/>
      <c r="H21" s="22"/>
      <c r="I21" s="22"/>
      <c r="J21" s="21"/>
      <c r="K21" s="21"/>
      <c r="L21" s="22"/>
    </row>
    <row r="22" spans="1:12" ht="13.5">
      <c r="A22" s="21" t="s">
        <v>120</v>
      </c>
      <c r="C22" s="22"/>
      <c r="D22" s="22"/>
      <c r="E22" s="22"/>
      <c r="F22" s="22"/>
      <c r="G22" s="22"/>
      <c r="H22" s="22"/>
      <c r="I22" s="22"/>
      <c r="J22" s="21"/>
      <c r="K22" s="21"/>
      <c r="L22" s="22"/>
    </row>
    <row r="23" spans="1:12" ht="13.5">
      <c r="A23" s="21" t="s">
        <v>124</v>
      </c>
      <c r="B23" s="22"/>
      <c r="C23" s="22"/>
      <c r="D23" s="22"/>
      <c r="E23" s="22"/>
      <c r="F23" s="22"/>
      <c r="G23" s="22"/>
      <c r="H23" s="22"/>
      <c r="I23" s="22"/>
      <c r="J23" s="21"/>
      <c r="K23" s="21"/>
      <c r="L23" s="22"/>
    </row>
    <row r="24" spans="1:12" ht="13.5">
      <c r="A24" s="21" t="s">
        <v>126</v>
      </c>
      <c r="B24" s="22"/>
      <c r="C24" s="21"/>
      <c r="D24" s="22"/>
      <c r="E24" s="22"/>
      <c r="F24" s="22"/>
      <c r="G24" s="22"/>
      <c r="H24" s="22"/>
      <c r="I24" s="22"/>
      <c r="J24" s="21"/>
      <c r="K24" s="21"/>
      <c r="L24" s="22"/>
    </row>
    <row r="25" spans="1:12" ht="13.5">
      <c r="A25" s="21" t="s">
        <v>127</v>
      </c>
      <c r="B25" s="22"/>
      <c r="C25" s="22"/>
      <c r="D25" s="22"/>
      <c r="E25" s="22"/>
      <c r="F25" s="22"/>
      <c r="G25" s="22"/>
      <c r="H25" s="22"/>
      <c r="I25" s="22"/>
      <c r="J25" s="21"/>
      <c r="K25" s="21"/>
      <c r="L25" s="22"/>
    </row>
    <row r="26" spans="1:12" ht="13.5">
      <c r="A26" s="21" t="s">
        <v>156</v>
      </c>
      <c r="B26" s="22"/>
      <c r="C26" s="22"/>
      <c r="D26" s="22"/>
      <c r="E26" s="22"/>
      <c r="F26" s="22"/>
      <c r="G26" s="22"/>
      <c r="H26" s="22"/>
      <c r="I26" s="22"/>
      <c r="J26" s="21"/>
      <c r="K26" s="21"/>
      <c r="L26" s="22"/>
    </row>
    <row r="27" spans="2:12" ht="13.5">
      <c r="B27" s="22"/>
      <c r="C27" s="22"/>
      <c r="D27" s="22"/>
      <c r="E27" s="22"/>
      <c r="F27" s="22"/>
      <c r="G27" s="22"/>
      <c r="H27" s="22"/>
      <c r="I27" s="22"/>
      <c r="J27" s="21"/>
      <c r="K27" s="22"/>
      <c r="L27" s="22"/>
    </row>
    <row r="28" spans="2:12" ht="13.5">
      <c r="B28" s="22"/>
      <c r="C28" s="22"/>
      <c r="D28" s="22"/>
      <c r="E28" s="22"/>
      <c r="F28" s="22"/>
      <c r="G28" s="22"/>
      <c r="H28" s="22"/>
      <c r="I28" s="22"/>
      <c r="J28" s="21"/>
      <c r="K28" s="22"/>
      <c r="L28" s="22"/>
    </row>
    <row r="29" spans="2:12" ht="13.5">
      <c r="B29" s="22"/>
      <c r="C29" s="22"/>
      <c r="D29" s="22"/>
      <c r="E29" s="22"/>
      <c r="F29" s="22"/>
      <c r="G29" s="22"/>
      <c r="H29" s="22"/>
      <c r="I29" s="22"/>
      <c r="J29" s="21"/>
      <c r="K29" s="22"/>
      <c r="L29" s="22"/>
    </row>
    <row r="30" spans="1:12" ht="12.75">
      <c r="A30" s="31" t="s">
        <v>164</v>
      </c>
      <c r="B30" s="31"/>
      <c r="C30" s="31"/>
      <c r="D30" s="31"/>
      <c r="E30" s="31"/>
      <c r="F30" s="31"/>
      <c r="G30" s="31"/>
      <c r="H30" s="31"/>
      <c r="I30" s="31"/>
      <c r="J30" s="31"/>
      <c r="K30" s="22"/>
      <c r="L30" s="22"/>
    </row>
    <row r="31" spans="1:12" ht="13.5">
      <c r="A31" s="21" t="s">
        <v>11</v>
      </c>
      <c r="B31" s="21" t="s">
        <v>59</v>
      </c>
      <c r="C31" s="21" t="s">
        <v>36</v>
      </c>
      <c r="D31" s="21" t="s">
        <v>3</v>
      </c>
      <c r="E31" s="21" t="s">
        <v>69</v>
      </c>
      <c r="F31" s="21" t="s">
        <v>66</v>
      </c>
      <c r="G31" s="21" t="s">
        <v>78</v>
      </c>
      <c r="H31" s="21" t="s">
        <v>90</v>
      </c>
      <c r="I31" s="22"/>
      <c r="J31" s="21"/>
      <c r="K31" s="22"/>
      <c r="L31" s="22"/>
    </row>
    <row r="32" spans="1:12" ht="13.5">
      <c r="A32" s="21" t="s">
        <v>17</v>
      </c>
      <c r="B32" s="21" t="s">
        <v>54</v>
      </c>
      <c r="C32" s="21" t="s">
        <v>39</v>
      </c>
      <c r="D32" s="21" t="s">
        <v>134</v>
      </c>
      <c r="E32" s="21" t="s">
        <v>71</v>
      </c>
      <c r="F32" s="21" t="s">
        <v>30</v>
      </c>
      <c r="G32" s="22"/>
      <c r="H32" s="21" t="s">
        <v>91</v>
      </c>
      <c r="I32" s="22"/>
      <c r="J32" s="21"/>
      <c r="K32" s="22"/>
      <c r="L32" s="22"/>
    </row>
    <row r="33" spans="1:12" ht="13.5">
      <c r="A33" s="21" t="s">
        <v>26</v>
      </c>
      <c r="B33" s="21" t="s">
        <v>95</v>
      </c>
      <c r="C33" s="21" t="s">
        <v>40</v>
      </c>
      <c r="D33" s="21" t="s">
        <v>5</v>
      </c>
      <c r="E33" s="21" t="s">
        <v>73</v>
      </c>
      <c r="F33" s="22"/>
      <c r="G33" s="22"/>
      <c r="H33" s="21" t="s">
        <v>86</v>
      </c>
      <c r="I33" s="22"/>
      <c r="J33" s="22"/>
      <c r="K33" s="22"/>
      <c r="L33" s="22"/>
    </row>
    <row r="34" spans="1:12" ht="13.5">
      <c r="A34" s="21" t="s">
        <v>102</v>
      </c>
      <c r="B34" s="21" t="s">
        <v>56</v>
      </c>
      <c r="C34" s="21" t="s">
        <v>42</v>
      </c>
      <c r="D34" s="21" t="s">
        <v>4</v>
      </c>
      <c r="E34" s="22"/>
      <c r="F34" s="22"/>
      <c r="G34" s="22"/>
      <c r="H34" s="22"/>
      <c r="I34" s="22"/>
      <c r="J34" s="22"/>
      <c r="K34" s="22"/>
      <c r="L34" s="22"/>
    </row>
    <row r="35" spans="1:12" ht="13.5">
      <c r="A35" s="21" t="s">
        <v>13</v>
      </c>
      <c r="B35" s="21" t="s">
        <v>51</v>
      </c>
      <c r="C35" s="21" t="s">
        <v>29</v>
      </c>
      <c r="D35" s="21" t="s">
        <v>1</v>
      </c>
      <c r="E35" s="22"/>
      <c r="F35" s="22"/>
      <c r="G35" s="22"/>
      <c r="H35" s="22"/>
      <c r="I35" s="22"/>
      <c r="J35" s="22"/>
      <c r="K35" s="22"/>
      <c r="L35" s="22"/>
    </row>
    <row r="36" spans="1:12" ht="13.5">
      <c r="A36" s="21" t="s">
        <v>23</v>
      </c>
      <c r="B36" s="21" t="s">
        <v>112</v>
      </c>
      <c r="C36" s="21" t="s">
        <v>32</v>
      </c>
      <c r="D36" s="21" t="s">
        <v>0</v>
      </c>
      <c r="E36" s="22"/>
      <c r="F36" s="22"/>
      <c r="G36" s="22"/>
      <c r="H36" s="22"/>
      <c r="I36" s="22"/>
      <c r="J36" s="22"/>
      <c r="K36" s="22"/>
      <c r="L36" s="22"/>
    </row>
    <row r="37" spans="1:3" ht="13.5">
      <c r="A37" s="21" t="s">
        <v>41</v>
      </c>
      <c r="B37" s="21" t="s">
        <v>52</v>
      </c>
      <c r="C37" s="21" t="s">
        <v>28</v>
      </c>
    </row>
    <row r="38" spans="1:3" ht="13.5">
      <c r="A38" s="21" t="s">
        <v>125</v>
      </c>
      <c r="C38" s="21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115" zoomScaleNormal="115" zoomScaleSheetLayoutView="115" workbookViewId="0" topLeftCell="A1">
      <selection activeCell="K18" sqref="K18"/>
    </sheetView>
  </sheetViews>
  <sheetFormatPr defaultColWidth="9.140625" defaultRowHeight="12.75"/>
  <cols>
    <col min="1" max="1" width="13.00390625" style="1" customWidth="1"/>
    <col min="2" max="2" width="23.8515625" style="1" customWidth="1"/>
    <col min="3" max="3" width="5.7109375" style="1" bestFit="1" customWidth="1"/>
    <col min="4" max="4" width="6.8515625" style="1" customWidth="1"/>
    <col min="5" max="5" width="6.28125" style="1" hidden="1" customWidth="1"/>
    <col min="6" max="6" width="6.00390625" style="1" hidden="1" customWidth="1"/>
    <col min="7" max="7" width="9.57421875" style="1" customWidth="1"/>
    <col min="8" max="8" width="3.00390625" style="1" customWidth="1"/>
    <col min="9" max="12" width="10.00390625" style="1" customWidth="1"/>
    <col min="13" max="13" width="3.57421875" style="1" customWidth="1"/>
    <col min="14" max="16384" width="9.140625" style="1" customWidth="1"/>
  </cols>
  <sheetData>
    <row r="1" spans="1:12" ht="20.25">
      <c r="A1" s="33"/>
      <c r="B1" s="63" t="s">
        <v>213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6.5">
      <c r="A2" s="34"/>
      <c r="B2" s="64" t="s">
        <v>218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5.5">
      <c r="A3" s="58" t="s">
        <v>165</v>
      </c>
      <c r="B3" s="58" t="s">
        <v>166</v>
      </c>
      <c r="C3" s="58" t="s">
        <v>176</v>
      </c>
      <c r="D3" s="58" t="s">
        <v>171</v>
      </c>
      <c r="E3" s="58" t="s">
        <v>192</v>
      </c>
      <c r="F3" s="58" t="s">
        <v>191</v>
      </c>
      <c r="G3" s="58" t="s">
        <v>196</v>
      </c>
      <c r="H3" s="66" t="s">
        <v>167</v>
      </c>
      <c r="I3" s="66"/>
      <c r="J3" s="66"/>
      <c r="K3" s="66"/>
      <c r="L3" s="66"/>
    </row>
    <row r="4" spans="1:12" ht="13.5" customHeight="1">
      <c r="A4" s="52" t="s">
        <v>178</v>
      </c>
      <c r="B4" s="53" t="s">
        <v>197</v>
      </c>
      <c r="C4" s="54" t="s">
        <v>194</v>
      </c>
      <c r="D4" s="49" t="s">
        <v>179</v>
      </c>
      <c r="E4" s="55">
        <f>ROUND(34*0.95,0)</f>
        <v>32</v>
      </c>
      <c r="F4" s="36">
        <f>ROUND(E4/28,0)</f>
        <v>1</v>
      </c>
      <c r="G4" s="56" t="s">
        <v>6</v>
      </c>
      <c r="H4" s="49"/>
      <c r="I4" s="56" t="s">
        <v>127</v>
      </c>
      <c r="J4" s="56" t="s">
        <v>124</v>
      </c>
      <c r="K4" s="50"/>
      <c r="L4" s="51"/>
    </row>
    <row r="5" spans="1:12" ht="13.5" customHeight="1" hidden="1">
      <c r="A5" s="14"/>
      <c r="B5" s="14"/>
      <c r="C5" s="14"/>
      <c r="D5" s="14"/>
      <c r="E5" s="17">
        <f>SUM(E6:E15)</f>
        <v>532</v>
      </c>
      <c r="F5" s="39">
        <f>ROUND(E5/28,0)</f>
        <v>19</v>
      </c>
      <c r="G5" s="37">
        <f>ROUND(F5/5,0)</f>
        <v>4</v>
      </c>
      <c r="H5" s="37">
        <f>F5*2</f>
        <v>38</v>
      </c>
      <c r="I5" s="23"/>
      <c r="J5" s="16"/>
      <c r="K5" s="16"/>
      <c r="L5" s="24"/>
    </row>
    <row r="6" spans="1:12" ht="13.5" customHeight="1">
      <c r="A6" s="7" t="s">
        <v>180</v>
      </c>
      <c r="B6" s="3" t="s">
        <v>198</v>
      </c>
      <c r="C6" s="4" t="s">
        <v>193</v>
      </c>
      <c r="D6" s="14" t="s">
        <v>181</v>
      </c>
      <c r="E6" s="6">
        <f>ROUND((53+48+54+53+47+42+49)*0.95,0)</f>
        <v>329</v>
      </c>
      <c r="F6" s="6"/>
      <c r="G6" s="57" t="s">
        <v>78</v>
      </c>
      <c r="H6" s="14"/>
      <c r="I6" s="46" t="s">
        <v>15</v>
      </c>
      <c r="J6" s="47" t="s">
        <v>27</v>
      </c>
      <c r="K6" s="47" t="s">
        <v>128</v>
      </c>
      <c r="L6" s="48" t="s">
        <v>89</v>
      </c>
    </row>
    <row r="7" spans="1:12" ht="13.5" customHeight="1">
      <c r="A7" s="5"/>
      <c r="B7" s="5"/>
      <c r="C7" s="5"/>
      <c r="D7" s="5" t="s">
        <v>179</v>
      </c>
      <c r="E7" s="5">
        <f>ROUND(34*0.95,0)</f>
        <v>32</v>
      </c>
      <c r="F7" s="5"/>
      <c r="G7" s="40" t="s">
        <v>14</v>
      </c>
      <c r="H7" s="5"/>
      <c r="I7" s="41" t="s">
        <v>16</v>
      </c>
      <c r="J7" s="38" t="s">
        <v>96</v>
      </c>
      <c r="K7" s="38" t="s">
        <v>80</v>
      </c>
      <c r="L7" s="42" t="s">
        <v>67</v>
      </c>
    </row>
    <row r="8" spans="1:12" ht="13.5" customHeight="1">
      <c r="A8" s="5"/>
      <c r="B8" s="5"/>
      <c r="C8" s="5"/>
      <c r="D8" s="5" t="s">
        <v>182</v>
      </c>
      <c r="E8" s="5">
        <f>ROUND((57+48+51)*0.95,0)</f>
        <v>148</v>
      </c>
      <c r="F8" s="5"/>
      <c r="G8" s="40" t="s">
        <v>6</v>
      </c>
      <c r="H8" s="5"/>
      <c r="I8" s="41" t="s">
        <v>104</v>
      </c>
      <c r="J8" s="38" t="s">
        <v>97</v>
      </c>
      <c r="K8" s="38" t="s">
        <v>82</v>
      </c>
      <c r="L8" s="42" t="s">
        <v>61</v>
      </c>
    </row>
    <row r="9" spans="1:12" ht="13.5" customHeight="1">
      <c r="A9" s="5"/>
      <c r="B9" s="5"/>
      <c r="C9" s="5"/>
      <c r="D9" s="5" t="s">
        <v>183</v>
      </c>
      <c r="E9" s="5">
        <f>ROUND((24)*0.95,0)</f>
        <v>23</v>
      </c>
      <c r="F9" s="5"/>
      <c r="G9" s="40" t="s">
        <v>65</v>
      </c>
      <c r="H9" s="5"/>
      <c r="I9" s="41" t="s">
        <v>23</v>
      </c>
      <c r="J9" s="38" t="s">
        <v>105</v>
      </c>
      <c r="K9" s="38" t="s">
        <v>85</v>
      </c>
      <c r="L9" s="42" t="s">
        <v>101</v>
      </c>
    </row>
    <row r="10" spans="1:12" ht="13.5" customHeight="1">
      <c r="A10" s="5"/>
      <c r="B10" s="5"/>
      <c r="C10" s="5"/>
      <c r="D10" s="5"/>
      <c r="E10" s="5"/>
      <c r="F10" s="5"/>
      <c r="G10" s="40" t="s">
        <v>47</v>
      </c>
      <c r="H10" s="5"/>
      <c r="I10" s="41" t="s">
        <v>20</v>
      </c>
      <c r="J10" s="38" t="s">
        <v>120</v>
      </c>
      <c r="K10" s="38" t="s">
        <v>94</v>
      </c>
      <c r="L10" s="42" t="s">
        <v>60</v>
      </c>
    </row>
    <row r="11" spans="1:12" ht="13.5" customHeight="1">
      <c r="A11" s="5"/>
      <c r="B11" s="5"/>
      <c r="C11" s="5"/>
      <c r="D11" s="5"/>
      <c r="E11" s="5"/>
      <c r="F11" s="5"/>
      <c r="G11" s="5"/>
      <c r="H11" s="5"/>
      <c r="I11" s="41" t="s">
        <v>21</v>
      </c>
      <c r="J11" s="38" t="s">
        <v>124</v>
      </c>
      <c r="K11" s="38" t="s">
        <v>87</v>
      </c>
      <c r="L11" s="42" t="s">
        <v>117</v>
      </c>
    </row>
    <row r="12" spans="1:12" ht="13.5" customHeight="1">
      <c r="A12" s="5"/>
      <c r="B12" s="5"/>
      <c r="C12" s="5"/>
      <c r="D12" s="5"/>
      <c r="E12" s="5"/>
      <c r="F12" s="5"/>
      <c r="G12" s="5"/>
      <c r="H12" s="5"/>
      <c r="I12" s="41" t="s">
        <v>22</v>
      </c>
      <c r="J12" s="38" t="s">
        <v>43</v>
      </c>
      <c r="K12" s="38" t="s">
        <v>88</v>
      </c>
      <c r="L12" s="42" t="s">
        <v>62</v>
      </c>
    </row>
    <row r="13" spans="1:12" ht="13.5" customHeight="1">
      <c r="A13" s="5"/>
      <c r="B13" s="5"/>
      <c r="C13" s="5"/>
      <c r="D13" s="5"/>
      <c r="E13" s="5"/>
      <c r="F13" s="5"/>
      <c r="G13" s="5"/>
      <c r="H13" s="5"/>
      <c r="I13" s="41" t="s">
        <v>129</v>
      </c>
      <c r="J13" s="38" t="s">
        <v>126</v>
      </c>
      <c r="K13" s="38" t="s">
        <v>92</v>
      </c>
      <c r="L13" s="42" t="s">
        <v>63</v>
      </c>
    </row>
    <row r="14" spans="1:12" ht="13.5" customHeight="1">
      <c r="A14" s="5"/>
      <c r="B14" s="5"/>
      <c r="C14" s="5"/>
      <c r="D14" s="5"/>
      <c r="E14" s="5"/>
      <c r="F14" s="5"/>
      <c r="G14" s="5"/>
      <c r="H14" s="5"/>
      <c r="I14" s="41" t="s">
        <v>31</v>
      </c>
      <c r="J14" s="38" t="s">
        <v>127</v>
      </c>
      <c r="K14" s="38" t="s">
        <v>143</v>
      </c>
      <c r="L14" s="42" t="s">
        <v>68</v>
      </c>
    </row>
    <row r="15" spans="1:12" ht="13.5" customHeight="1">
      <c r="A15" s="6"/>
      <c r="B15" s="6"/>
      <c r="C15" s="6"/>
      <c r="D15" s="6"/>
      <c r="E15" s="5"/>
      <c r="F15" s="5"/>
      <c r="G15" s="6"/>
      <c r="H15" s="6"/>
      <c r="I15" s="43" t="s">
        <v>84</v>
      </c>
      <c r="J15" s="44" t="s">
        <v>130</v>
      </c>
      <c r="K15" s="44" t="s">
        <v>139</v>
      </c>
      <c r="L15" s="45" t="s">
        <v>138</v>
      </c>
    </row>
    <row r="16" spans="1:12" ht="13.5" customHeight="1" hidden="1">
      <c r="A16" s="14"/>
      <c r="B16" s="14"/>
      <c r="C16" s="14"/>
      <c r="D16" s="14"/>
      <c r="E16" s="17">
        <f>SUM(E17:E23)</f>
        <v>369</v>
      </c>
      <c r="F16" s="37">
        <f>ROUND(E16/28,0)</f>
        <v>13</v>
      </c>
      <c r="G16" s="37">
        <f>ROUND(F16/5,0)</f>
        <v>3</v>
      </c>
      <c r="H16" s="37">
        <f>F16*2</f>
        <v>26</v>
      </c>
      <c r="I16" s="46"/>
      <c r="J16" s="47"/>
      <c r="K16" s="47"/>
      <c r="L16" s="48"/>
    </row>
    <row r="17" spans="1:12" ht="13.5" customHeight="1">
      <c r="A17" s="15" t="s">
        <v>184</v>
      </c>
      <c r="B17" s="8" t="s">
        <v>199</v>
      </c>
      <c r="C17" s="8" t="s">
        <v>194</v>
      </c>
      <c r="D17" s="5" t="s">
        <v>172</v>
      </c>
      <c r="E17" s="5">
        <v>24</v>
      </c>
      <c r="F17" s="5"/>
      <c r="G17" s="40" t="s">
        <v>151</v>
      </c>
      <c r="H17" s="5"/>
      <c r="I17" s="41" t="s">
        <v>132</v>
      </c>
      <c r="J17" s="38" t="s">
        <v>96</v>
      </c>
      <c r="K17" s="38" t="s">
        <v>45</v>
      </c>
      <c r="L17" s="42" t="s">
        <v>126</v>
      </c>
    </row>
    <row r="18" spans="1:12" ht="13.5" customHeight="1">
      <c r="A18" s="5"/>
      <c r="B18" s="8" t="s">
        <v>200</v>
      </c>
      <c r="C18" s="8" t="s">
        <v>194</v>
      </c>
      <c r="D18" s="5" t="s">
        <v>173</v>
      </c>
      <c r="E18" s="5">
        <v>112</v>
      </c>
      <c r="F18" s="5"/>
      <c r="G18" s="40" t="s">
        <v>43</v>
      </c>
      <c r="H18" s="5"/>
      <c r="I18" s="41" t="s">
        <v>21</v>
      </c>
      <c r="J18" s="38" t="s">
        <v>106</v>
      </c>
      <c r="K18" s="38" t="s">
        <v>46</v>
      </c>
      <c r="L18" s="42" t="s">
        <v>9</v>
      </c>
    </row>
    <row r="19" spans="1:12" ht="13.5" customHeight="1">
      <c r="A19" s="5"/>
      <c r="B19" s="8" t="s">
        <v>201</v>
      </c>
      <c r="C19" s="8" t="s">
        <v>194</v>
      </c>
      <c r="D19" s="5" t="s">
        <v>174</v>
      </c>
      <c r="E19" s="5">
        <v>38</v>
      </c>
      <c r="F19" s="5"/>
      <c r="G19" s="40" t="s">
        <v>34</v>
      </c>
      <c r="H19" s="5"/>
      <c r="I19" s="41" t="s">
        <v>35</v>
      </c>
      <c r="J19" s="38" t="s">
        <v>44</v>
      </c>
      <c r="K19" s="38" t="s">
        <v>8</v>
      </c>
      <c r="L19" s="42" t="s">
        <v>39</v>
      </c>
    </row>
    <row r="20" spans="1:12" ht="13.5" customHeight="1">
      <c r="A20" s="5"/>
      <c r="B20" s="8" t="s">
        <v>202</v>
      </c>
      <c r="C20" s="8" t="s">
        <v>194</v>
      </c>
      <c r="D20" s="5" t="s">
        <v>175</v>
      </c>
      <c r="E20" s="5">
        <v>49</v>
      </c>
      <c r="F20" s="5"/>
      <c r="G20" s="40" t="s">
        <v>216</v>
      </c>
      <c r="H20" s="5"/>
      <c r="I20" s="41" t="s">
        <v>61</v>
      </c>
      <c r="J20" s="38" t="s">
        <v>129</v>
      </c>
      <c r="K20" s="38" t="s">
        <v>50</v>
      </c>
      <c r="L20" s="42" t="s">
        <v>2</v>
      </c>
    </row>
    <row r="21" spans="1:12" ht="13.5" customHeight="1">
      <c r="A21" s="5"/>
      <c r="B21" s="8" t="s">
        <v>203</v>
      </c>
      <c r="C21" s="8" t="s">
        <v>194</v>
      </c>
      <c r="D21" s="5" t="s">
        <v>177</v>
      </c>
      <c r="E21" s="5">
        <v>146</v>
      </c>
      <c r="F21" s="5"/>
      <c r="G21" s="40" t="s">
        <v>47</v>
      </c>
      <c r="H21" s="5"/>
      <c r="I21" s="41" t="s">
        <v>128</v>
      </c>
      <c r="J21" s="38" t="s">
        <v>130</v>
      </c>
      <c r="K21" s="38" t="s">
        <v>58</v>
      </c>
      <c r="L21" s="42" t="s">
        <v>24</v>
      </c>
    </row>
    <row r="22" spans="1:12" ht="13.5" customHeight="1">
      <c r="A22" s="5"/>
      <c r="B22" s="8"/>
      <c r="C22" s="8"/>
      <c r="D22" s="5"/>
      <c r="E22" s="5"/>
      <c r="F22" s="5"/>
      <c r="G22" s="40"/>
      <c r="H22" s="5"/>
      <c r="I22" s="41" t="s">
        <v>60</v>
      </c>
      <c r="J22" s="38" t="s">
        <v>90</v>
      </c>
      <c r="K22" s="38" t="s">
        <v>136</v>
      </c>
      <c r="L22" s="42" t="s">
        <v>74</v>
      </c>
    </row>
    <row r="23" spans="1:12" ht="13.5" customHeight="1">
      <c r="A23" s="6"/>
      <c r="B23" s="6"/>
      <c r="C23" s="6"/>
      <c r="D23" s="6"/>
      <c r="E23" s="6"/>
      <c r="F23" s="6"/>
      <c r="G23" s="6"/>
      <c r="H23" s="6"/>
      <c r="I23" s="43" t="s">
        <v>76</v>
      </c>
      <c r="J23" s="44" t="s">
        <v>124</v>
      </c>
      <c r="K23" s="44" t="s">
        <v>27</v>
      </c>
      <c r="L23" s="59" t="s">
        <v>105</v>
      </c>
    </row>
    <row r="24" spans="1:12" ht="13.5" customHeight="1" hidden="1">
      <c r="A24" s="14"/>
      <c r="B24" s="14"/>
      <c r="C24" s="14"/>
      <c r="D24" s="14"/>
      <c r="E24" s="17">
        <f>SUM(E25:E33)</f>
        <v>500</v>
      </c>
      <c r="F24" s="37">
        <f>ROUND(E24/28,0)</f>
        <v>18</v>
      </c>
      <c r="G24" s="37">
        <f>ROUND(F24/5,0)</f>
        <v>4</v>
      </c>
      <c r="H24" s="37">
        <f>F24*2</f>
        <v>36</v>
      </c>
      <c r="I24" s="23"/>
      <c r="J24" s="16"/>
      <c r="K24" s="16"/>
      <c r="L24" s="24"/>
    </row>
    <row r="25" spans="1:12" ht="13.5" customHeight="1">
      <c r="A25" s="15" t="s">
        <v>185</v>
      </c>
      <c r="B25" s="8" t="s">
        <v>204</v>
      </c>
      <c r="C25" s="9" t="s">
        <v>194</v>
      </c>
      <c r="D25" s="5" t="s">
        <v>181</v>
      </c>
      <c r="E25" s="5">
        <f>E6</f>
        <v>329</v>
      </c>
      <c r="F25" s="5"/>
      <c r="G25" s="40" t="s">
        <v>11</v>
      </c>
      <c r="H25" s="5"/>
      <c r="I25" s="41" t="s">
        <v>15</v>
      </c>
      <c r="J25" s="38" t="s">
        <v>85</v>
      </c>
      <c r="K25" s="38" t="s">
        <v>50</v>
      </c>
      <c r="L25" s="42" t="s">
        <v>84</v>
      </c>
    </row>
    <row r="26" spans="1:12" ht="13.5" customHeight="1">
      <c r="A26" s="5"/>
      <c r="B26" s="8" t="s">
        <v>205</v>
      </c>
      <c r="C26" s="9" t="s">
        <v>194</v>
      </c>
      <c r="D26" s="5" t="s">
        <v>182</v>
      </c>
      <c r="E26" s="5">
        <f>E8</f>
        <v>148</v>
      </c>
      <c r="F26" s="5"/>
      <c r="G26" s="40" t="s">
        <v>47</v>
      </c>
      <c r="H26" s="5"/>
      <c r="I26" s="41" t="s">
        <v>16</v>
      </c>
      <c r="J26" s="38" t="s">
        <v>27</v>
      </c>
      <c r="K26" s="38" t="s">
        <v>58</v>
      </c>
      <c r="L26" s="42" t="s">
        <v>43</v>
      </c>
    </row>
    <row r="27" spans="1:12" ht="13.5" customHeight="1">
      <c r="A27" s="5"/>
      <c r="B27" s="8" t="s">
        <v>206</v>
      </c>
      <c r="C27" s="9" t="s">
        <v>194</v>
      </c>
      <c r="D27" s="5" t="s">
        <v>183</v>
      </c>
      <c r="E27" s="5">
        <f>E9</f>
        <v>23</v>
      </c>
      <c r="F27" s="5"/>
      <c r="G27" s="40" t="s">
        <v>39</v>
      </c>
      <c r="H27" s="5"/>
      <c r="I27" s="41" t="s">
        <v>104</v>
      </c>
      <c r="J27" s="38" t="s">
        <v>96</v>
      </c>
      <c r="K27" s="38" t="s">
        <v>60</v>
      </c>
      <c r="L27" s="42" t="s">
        <v>76</v>
      </c>
    </row>
    <row r="28" spans="1:12" ht="13.5" customHeight="1">
      <c r="A28" s="5"/>
      <c r="B28" s="8"/>
      <c r="C28" s="9"/>
      <c r="D28" s="5"/>
      <c r="E28" s="5"/>
      <c r="F28" s="5"/>
      <c r="G28" s="40"/>
      <c r="H28" s="5"/>
      <c r="I28" s="41" t="s">
        <v>23</v>
      </c>
      <c r="J28" s="38" t="s">
        <v>97</v>
      </c>
      <c r="K28" s="38" t="s">
        <v>61</v>
      </c>
      <c r="L28" s="42" t="s">
        <v>136</v>
      </c>
    </row>
    <row r="29" spans="1:12" ht="13.5" customHeight="1">
      <c r="A29" s="5"/>
      <c r="B29" s="8"/>
      <c r="C29" s="9"/>
      <c r="D29" s="5"/>
      <c r="E29" s="5"/>
      <c r="F29" s="5"/>
      <c r="G29" s="5"/>
      <c r="H29" s="5"/>
      <c r="I29" s="41" t="s">
        <v>21</v>
      </c>
      <c r="J29" s="38" t="s">
        <v>105</v>
      </c>
      <c r="K29" s="38" t="s">
        <v>128</v>
      </c>
      <c r="L29" s="42" t="s">
        <v>70</v>
      </c>
    </row>
    <row r="30" spans="1:12" ht="13.5" customHeight="1">
      <c r="A30" s="5"/>
      <c r="B30" s="8"/>
      <c r="C30" s="9"/>
      <c r="D30" s="5"/>
      <c r="E30" s="5"/>
      <c r="F30" s="5"/>
      <c r="G30" s="5"/>
      <c r="H30" s="5"/>
      <c r="I30" s="41" t="s">
        <v>22</v>
      </c>
      <c r="J30" s="38" t="s">
        <v>124</v>
      </c>
      <c r="K30" s="38" t="s">
        <v>24</v>
      </c>
      <c r="L30" s="42" t="s">
        <v>80</v>
      </c>
    </row>
    <row r="31" spans="1:12" ht="13.5" customHeight="1">
      <c r="A31" s="5"/>
      <c r="B31" s="8"/>
      <c r="C31" s="9"/>
      <c r="D31" s="5"/>
      <c r="E31" s="5"/>
      <c r="F31" s="5"/>
      <c r="G31" s="5"/>
      <c r="H31" s="5"/>
      <c r="I31" s="41" t="s">
        <v>25</v>
      </c>
      <c r="J31" s="38" t="s">
        <v>126</v>
      </c>
      <c r="K31" s="38" t="s">
        <v>129</v>
      </c>
      <c r="L31" s="42" t="s">
        <v>82</v>
      </c>
    </row>
    <row r="32" spans="1:12" ht="13.5" customHeight="1">
      <c r="A32" s="5"/>
      <c r="B32" s="8"/>
      <c r="C32" s="9"/>
      <c r="D32" s="5"/>
      <c r="E32" s="5"/>
      <c r="F32" s="5"/>
      <c r="G32" s="5"/>
      <c r="H32" s="5"/>
      <c r="I32" s="41" t="s">
        <v>31</v>
      </c>
      <c r="J32" s="38" t="s">
        <v>127</v>
      </c>
      <c r="K32" s="38" t="s">
        <v>130</v>
      </c>
      <c r="L32" s="42" t="s">
        <v>156</v>
      </c>
    </row>
    <row r="33" spans="1:12" ht="13.5" customHeight="1">
      <c r="A33" s="10"/>
      <c r="B33" s="10"/>
      <c r="C33" s="10"/>
      <c r="D33" s="10"/>
      <c r="E33" s="10"/>
      <c r="F33" s="10"/>
      <c r="G33" s="10"/>
      <c r="H33" s="10"/>
      <c r="I33" s="43" t="s">
        <v>120</v>
      </c>
      <c r="J33" s="44" t="s">
        <v>94</v>
      </c>
      <c r="K33" s="44" t="s">
        <v>87</v>
      </c>
      <c r="L33" s="45" t="s">
        <v>89</v>
      </c>
    </row>
    <row r="34" spans="1:12" ht="13.5" customHeight="1" hidden="1">
      <c r="A34" s="14"/>
      <c r="B34" s="14"/>
      <c r="C34" s="14"/>
      <c r="D34" s="14"/>
      <c r="E34" s="17">
        <f>SUM(E35:E41)</f>
        <v>369</v>
      </c>
      <c r="F34" s="37">
        <f>ROUND(E34/28,0)</f>
        <v>13</v>
      </c>
      <c r="G34" s="37">
        <f>ROUND(F34/5,0)</f>
        <v>3</v>
      </c>
      <c r="H34" s="37">
        <f>F34*2</f>
        <v>26</v>
      </c>
      <c r="I34" s="23"/>
      <c r="J34" s="16"/>
      <c r="K34" s="16"/>
      <c r="L34" s="48"/>
    </row>
    <row r="35" spans="1:12" ht="13.5" customHeight="1">
      <c r="A35" s="15" t="s">
        <v>186</v>
      </c>
      <c r="B35" s="8" t="s">
        <v>207</v>
      </c>
      <c r="C35" s="8" t="s">
        <v>194</v>
      </c>
      <c r="D35" s="5" t="s">
        <v>172</v>
      </c>
      <c r="E35" s="11">
        <f>E17</f>
        <v>24</v>
      </c>
      <c r="F35" s="11"/>
      <c r="G35" s="40" t="s">
        <v>39</v>
      </c>
      <c r="H35" s="11"/>
      <c r="I35" s="41" t="s">
        <v>132</v>
      </c>
      <c r="J35" s="38" t="s">
        <v>46</v>
      </c>
      <c r="K35" s="38" t="s">
        <v>138</v>
      </c>
      <c r="L35" s="42" t="s">
        <v>2</v>
      </c>
    </row>
    <row r="36" spans="1:12" ht="13.5" customHeight="1">
      <c r="A36" s="11"/>
      <c r="B36" s="8" t="s">
        <v>208</v>
      </c>
      <c r="C36" s="8" t="s">
        <v>194</v>
      </c>
      <c r="D36" s="5" t="s">
        <v>173</v>
      </c>
      <c r="E36" s="11">
        <f>E18</f>
        <v>112</v>
      </c>
      <c r="F36" s="11"/>
      <c r="G36" s="40" t="s">
        <v>35</v>
      </c>
      <c r="H36" s="11"/>
      <c r="I36" s="41" t="s">
        <v>76</v>
      </c>
      <c r="J36" s="38" t="s">
        <v>43</v>
      </c>
      <c r="K36" s="38" t="s">
        <v>139</v>
      </c>
      <c r="L36" s="42" t="s">
        <v>72</v>
      </c>
    </row>
    <row r="37" spans="1:12" ht="13.5" customHeight="1">
      <c r="A37" s="11"/>
      <c r="B37" s="8" t="s">
        <v>209</v>
      </c>
      <c r="C37" s="8" t="s">
        <v>194</v>
      </c>
      <c r="D37" s="5" t="s">
        <v>174</v>
      </c>
      <c r="E37" s="11">
        <f>E19</f>
        <v>38</v>
      </c>
      <c r="F37" s="11"/>
      <c r="G37" s="40"/>
      <c r="H37" s="11"/>
      <c r="I37" s="41" t="s">
        <v>8</v>
      </c>
      <c r="J37" s="38" t="s">
        <v>117</v>
      </c>
      <c r="K37" s="38" t="s">
        <v>67</v>
      </c>
      <c r="L37" s="42" t="s">
        <v>74</v>
      </c>
    </row>
    <row r="38" spans="1:12" ht="13.5" customHeight="1">
      <c r="A38" s="11"/>
      <c r="B38" s="8" t="s">
        <v>210</v>
      </c>
      <c r="C38" s="8" t="s">
        <v>194</v>
      </c>
      <c r="D38" s="5" t="s">
        <v>175</v>
      </c>
      <c r="E38" s="11">
        <f>E20</f>
        <v>49</v>
      </c>
      <c r="F38" s="11"/>
      <c r="G38" s="40" t="s">
        <v>14</v>
      </c>
      <c r="H38" s="11"/>
      <c r="I38" s="41" t="s">
        <v>214</v>
      </c>
      <c r="J38" s="38" t="s">
        <v>62</v>
      </c>
      <c r="K38" s="38" t="s">
        <v>65</v>
      </c>
      <c r="L38" s="42" t="s">
        <v>9</v>
      </c>
    </row>
    <row r="39" spans="1:12" ht="13.5" customHeight="1">
      <c r="A39" s="11"/>
      <c r="B39" s="8" t="s">
        <v>211</v>
      </c>
      <c r="C39" s="8" t="s">
        <v>194</v>
      </c>
      <c r="D39" s="5" t="s">
        <v>177</v>
      </c>
      <c r="E39" s="11">
        <f>E21</f>
        <v>146</v>
      </c>
      <c r="F39" s="11"/>
      <c r="G39" s="11" t="s">
        <v>48</v>
      </c>
      <c r="H39" s="11"/>
      <c r="I39" s="41" t="s">
        <v>106</v>
      </c>
      <c r="J39" s="38" t="s">
        <v>63</v>
      </c>
      <c r="K39" s="38" t="s">
        <v>101</v>
      </c>
      <c r="L39" s="42" t="s">
        <v>80</v>
      </c>
    </row>
    <row r="40" spans="1:12" ht="13.5" customHeight="1">
      <c r="A40" s="11"/>
      <c r="B40" s="8"/>
      <c r="C40" s="8"/>
      <c r="D40" s="5"/>
      <c r="E40" s="11"/>
      <c r="F40" s="11"/>
      <c r="G40" s="40"/>
      <c r="H40" s="11"/>
      <c r="I40" s="41" t="s">
        <v>44</v>
      </c>
      <c r="J40" s="38" t="s">
        <v>68</v>
      </c>
      <c r="K40" s="38" t="s">
        <v>10</v>
      </c>
      <c r="L40" s="42" t="s">
        <v>82</v>
      </c>
    </row>
    <row r="41" spans="1:12" ht="13.5" customHeight="1">
      <c r="A41" s="10"/>
      <c r="B41" s="10"/>
      <c r="C41" s="10"/>
      <c r="D41" s="10"/>
      <c r="E41" s="10"/>
      <c r="F41" s="10"/>
      <c r="G41" s="10"/>
      <c r="H41" s="10"/>
      <c r="I41" s="43" t="s">
        <v>45</v>
      </c>
      <c r="J41" s="44" t="s">
        <v>92</v>
      </c>
      <c r="K41" s="44" t="s">
        <v>88</v>
      </c>
      <c r="L41" s="45" t="s">
        <v>143</v>
      </c>
    </row>
    <row r="42" spans="1:12" ht="13.5" customHeight="1" hidden="1">
      <c r="A42" s="14"/>
      <c r="B42" s="14"/>
      <c r="C42" s="14"/>
      <c r="D42" s="14"/>
      <c r="E42" s="17">
        <f>SUM(E43:E53)</f>
        <v>500</v>
      </c>
      <c r="F42" s="37">
        <f>ROUND(E42/28,0)</f>
        <v>18</v>
      </c>
      <c r="G42" s="37">
        <f>ROUND(F42/5,0)</f>
        <v>4</v>
      </c>
      <c r="H42" s="37">
        <f>F42*2</f>
        <v>36</v>
      </c>
      <c r="I42" s="23"/>
      <c r="J42" s="16"/>
      <c r="K42" s="16"/>
      <c r="L42" s="48"/>
    </row>
    <row r="43" spans="1:12" ht="13.5" customHeight="1">
      <c r="A43" s="15" t="s">
        <v>187</v>
      </c>
      <c r="B43" s="8" t="s">
        <v>217</v>
      </c>
      <c r="C43" s="9" t="s">
        <v>195</v>
      </c>
      <c r="D43" s="5" t="s">
        <v>181</v>
      </c>
      <c r="E43" s="11">
        <f>E25</f>
        <v>329</v>
      </c>
      <c r="F43" s="11"/>
      <c r="G43" s="41" t="s">
        <v>14</v>
      </c>
      <c r="H43" s="11"/>
      <c r="I43" s="41" t="s">
        <v>126</v>
      </c>
      <c r="J43" s="38" t="s">
        <v>22</v>
      </c>
      <c r="K43" s="38" t="s">
        <v>43</v>
      </c>
      <c r="L43" s="42" t="s">
        <v>50</v>
      </c>
    </row>
    <row r="44" spans="1:12" ht="13.5" customHeight="1">
      <c r="A44" s="11"/>
      <c r="B44" s="8"/>
      <c r="C44" s="9"/>
      <c r="D44" s="5"/>
      <c r="E44" s="11"/>
      <c r="F44" s="11"/>
      <c r="G44" s="41" t="s">
        <v>150</v>
      </c>
      <c r="H44" s="11"/>
      <c r="I44" s="41" t="s">
        <v>127</v>
      </c>
      <c r="J44" s="38" t="s">
        <v>25</v>
      </c>
      <c r="K44" s="38" t="s">
        <v>94</v>
      </c>
      <c r="L44" s="42" t="s">
        <v>60</v>
      </c>
    </row>
    <row r="45" spans="1:12" ht="13.5" customHeight="1">
      <c r="A45" s="12"/>
      <c r="B45" s="8"/>
      <c r="C45" s="9"/>
      <c r="D45" s="5"/>
      <c r="E45" s="12"/>
      <c r="F45" s="12"/>
      <c r="G45" s="41" t="s">
        <v>15</v>
      </c>
      <c r="H45" s="12"/>
      <c r="I45" s="41" t="s">
        <v>156</v>
      </c>
      <c r="J45" s="38" t="s">
        <v>31</v>
      </c>
      <c r="K45" s="38" t="s">
        <v>87</v>
      </c>
      <c r="L45" s="42" t="s">
        <v>61</v>
      </c>
    </row>
    <row r="46" spans="1:12" ht="13.5" customHeight="1">
      <c r="A46" s="12"/>
      <c r="B46" s="8"/>
      <c r="C46" s="9"/>
      <c r="D46" s="5"/>
      <c r="E46" s="12"/>
      <c r="F46" s="12"/>
      <c r="G46" s="41" t="s">
        <v>13</v>
      </c>
      <c r="H46" s="12"/>
      <c r="I46" s="41" t="s">
        <v>124</v>
      </c>
      <c r="J46" s="38" t="s">
        <v>132</v>
      </c>
      <c r="K46" s="38" t="s">
        <v>88</v>
      </c>
      <c r="L46" s="42" t="s">
        <v>58</v>
      </c>
    </row>
    <row r="47" spans="1:12" ht="13.5" customHeight="1">
      <c r="A47" s="12"/>
      <c r="B47" s="8"/>
      <c r="C47" s="9"/>
      <c r="D47" s="5"/>
      <c r="E47" s="12"/>
      <c r="F47" s="12"/>
      <c r="G47" s="41" t="s">
        <v>12</v>
      </c>
      <c r="H47" s="12"/>
      <c r="I47" s="41" t="s">
        <v>16</v>
      </c>
      <c r="J47" s="38" t="s">
        <v>27</v>
      </c>
      <c r="K47" s="38" t="s">
        <v>143</v>
      </c>
      <c r="L47" s="42" t="s">
        <v>128</v>
      </c>
    </row>
    <row r="48" spans="1:12" ht="13.5" customHeight="1">
      <c r="A48" s="12"/>
      <c r="B48" s="8" t="s">
        <v>217</v>
      </c>
      <c r="C48" s="9" t="s">
        <v>195</v>
      </c>
      <c r="D48" s="5" t="s">
        <v>183</v>
      </c>
      <c r="E48" s="12">
        <v>23</v>
      </c>
      <c r="F48" s="12"/>
      <c r="G48" s="41" t="s">
        <v>39</v>
      </c>
      <c r="H48" s="12"/>
      <c r="I48" s="41" t="s">
        <v>104</v>
      </c>
      <c r="J48" s="38" t="s">
        <v>96</v>
      </c>
      <c r="K48" s="38" t="s">
        <v>89</v>
      </c>
      <c r="L48" s="42" t="s">
        <v>24</v>
      </c>
    </row>
    <row r="49" spans="1:12" ht="13.5" customHeight="1">
      <c r="A49" s="12"/>
      <c r="B49" s="8" t="s">
        <v>212</v>
      </c>
      <c r="C49" s="9" t="s">
        <v>195</v>
      </c>
      <c r="D49" s="5" t="s">
        <v>182</v>
      </c>
      <c r="E49" s="11">
        <v>148</v>
      </c>
      <c r="F49" s="12"/>
      <c r="G49" s="41" t="s">
        <v>48</v>
      </c>
      <c r="H49" s="12"/>
      <c r="I49" s="41" t="s">
        <v>23</v>
      </c>
      <c r="J49" s="38" t="s">
        <v>97</v>
      </c>
      <c r="K49" s="38" t="s">
        <v>92</v>
      </c>
      <c r="L49" s="42" t="s">
        <v>136</v>
      </c>
    </row>
    <row r="50" spans="1:12" ht="13.5" customHeight="1">
      <c r="A50" s="12"/>
      <c r="B50" s="8"/>
      <c r="C50" s="9"/>
      <c r="D50" s="5"/>
      <c r="E50" s="11"/>
      <c r="F50" s="12"/>
      <c r="G50" s="41"/>
      <c r="H50" s="12"/>
      <c r="I50" s="41" t="s">
        <v>20</v>
      </c>
      <c r="J50" s="38" t="s">
        <v>105</v>
      </c>
      <c r="K50" s="38" t="s">
        <v>45</v>
      </c>
      <c r="L50" s="42" t="s">
        <v>35</v>
      </c>
    </row>
    <row r="51" spans="1:12" ht="13.5" customHeight="1">
      <c r="A51" s="12"/>
      <c r="B51" s="8"/>
      <c r="C51" s="9"/>
      <c r="D51" s="5"/>
      <c r="E51" s="12"/>
      <c r="F51" s="12"/>
      <c r="G51" s="41"/>
      <c r="H51" s="12"/>
      <c r="I51" s="41" t="s">
        <v>21</v>
      </c>
      <c r="J51" s="38" t="s">
        <v>41</v>
      </c>
      <c r="K51" s="38" t="s">
        <v>129</v>
      </c>
      <c r="L51" s="42" t="s">
        <v>74</v>
      </c>
    </row>
    <row r="52" spans="1:12" ht="13.5" customHeight="1">
      <c r="A52" s="13"/>
      <c r="B52" s="13"/>
      <c r="C52" s="13"/>
      <c r="D52" s="6"/>
      <c r="E52" s="13"/>
      <c r="F52" s="13"/>
      <c r="G52" s="13"/>
      <c r="H52" s="13"/>
      <c r="I52" s="43" t="s">
        <v>120</v>
      </c>
      <c r="J52" s="44" t="s">
        <v>120</v>
      </c>
      <c r="K52" s="44" t="s">
        <v>130</v>
      </c>
      <c r="L52" s="45" t="s">
        <v>72</v>
      </c>
    </row>
    <row r="53" ht="13.5" customHeight="1"/>
    <row r="54" spans="3:13" ht="13.5" customHeight="1">
      <c r="C54" s="18"/>
      <c r="D54" s="18"/>
      <c r="E54" s="19"/>
      <c r="F54" s="20"/>
      <c r="G54" s="20"/>
      <c r="H54" s="20"/>
      <c r="I54" s="60" t="s">
        <v>215</v>
      </c>
      <c r="J54" s="60"/>
      <c r="K54" s="60"/>
      <c r="L54" s="60"/>
      <c r="M54"/>
    </row>
    <row r="55" spans="1:13" s="25" customFormat="1" ht="36" customHeight="1">
      <c r="A55" s="61" t="s">
        <v>168</v>
      </c>
      <c r="B55" s="61"/>
      <c r="C55" s="61" t="s">
        <v>189</v>
      </c>
      <c r="D55" s="61"/>
      <c r="E55" s="61"/>
      <c r="F55" s="61"/>
      <c r="G55" s="61"/>
      <c r="H55" s="19"/>
      <c r="I55" s="61" t="s">
        <v>188</v>
      </c>
      <c r="J55" s="61"/>
      <c r="K55" s="61"/>
      <c r="L55" s="61"/>
      <c r="M55"/>
    </row>
    <row r="56" spans="1:13" s="25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/>
    </row>
    <row r="57" spans="1:13" s="25" customFormat="1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/>
    </row>
    <row r="58" spans="1:13" s="25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/>
    </row>
    <row r="59" spans="1:13" s="25" customFormat="1" ht="18.75" customHeight="1">
      <c r="A59" s="65" t="s">
        <v>169</v>
      </c>
      <c r="B59" s="65"/>
      <c r="C59" s="62" t="s">
        <v>170</v>
      </c>
      <c r="D59" s="62"/>
      <c r="E59" s="62"/>
      <c r="F59" s="62"/>
      <c r="G59" s="62"/>
      <c r="H59" s="35"/>
      <c r="I59" s="62" t="s">
        <v>190</v>
      </c>
      <c r="J59" s="62"/>
      <c r="K59" s="62"/>
      <c r="L59" s="62"/>
      <c r="M59"/>
    </row>
    <row r="60" s="2" customFormat="1" ht="12.75">
      <c r="M60"/>
    </row>
    <row r="61" ht="12.75">
      <c r="M61"/>
    </row>
    <row r="62" ht="12.75">
      <c r="M62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</sheetData>
  <sheetProtection/>
  <mergeCells count="10">
    <mergeCell ref="I54:L54"/>
    <mergeCell ref="I55:L55"/>
    <mergeCell ref="I59:L59"/>
    <mergeCell ref="B1:L1"/>
    <mergeCell ref="B2:L2"/>
    <mergeCell ref="A59:B59"/>
    <mergeCell ref="A55:B55"/>
    <mergeCell ref="H3:L3"/>
    <mergeCell ref="C55:G55"/>
    <mergeCell ref="C59:G59"/>
  </mergeCells>
  <printOptions/>
  <pageMargins left="0.21" right="0.21" top="0.29" bottom="0.29" header="0.18" footer="0.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Administrator</cp:lastModifiedBy>
  <cp:lastPrinted>2012-06-18T07:18:00Z</cp:lastPrinted>
  <dcterms:created xsi:type="dcterms:W3CDTF">2005-08-15T06:56:28Z</dcterms:created>
  <dcterms:modified xsi:type="dcterms:W3CDTF">2012-06-18T09:31:24Z</dcterms:modified>
  <cp:category/>
  <cp:version/>
  <cp:contentType/>
  <cp:contentStatus/>
</cp:coreProperties>
</file>